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6" i="10" l="1"/>
  <c r="D7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<sst xmlns="http://schemas.openxmlformats.org/spreadsheetml/2006/main" count="153" uniqueCount="110">
  <si>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</si>
  <si>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</si>
  <si>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</si>
  <si>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</si>
  <si>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</si>
  <si>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</si>
  <si>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</si>
  <si>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</si>
  <si>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</si>
  <si>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</si>
  <si>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</si>
  <si>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</si>
  <si>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</si>
  <si>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</si>
  <si>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</si>
  <si>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</si>
  <si>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</si>
  <si>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</si>
  <si>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</si>
  <si>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</si>
  <si>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</si>
  <si>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</si>
  <si>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</si>
  <si>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</si>
  <si>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</si>
  <si>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</si>
  <si>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</si>
  <si>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</si>
  <si>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</si>
  <si>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</si>
  <si>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</si>
  <si>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</si>
  <si>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</si>
  <si>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</si>
  <si>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</si>
  <si>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</si>
  <si>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</si>
  <si>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</si>
  <si>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</si>
  <si>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</si>
  <si>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</si>
  <si>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</si>
  <si>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</si>
  <si>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</si>
  <si>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</si>
  <si>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</si>
  <si>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</si>
  <si>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</si>
  <si>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</si>
  <si>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</si>
  <si>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</si>
  <si>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</si>
  <si>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</si>
  <si>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</si>
  <si>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</si>
  <si>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</si>
  <si>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</si>
  <si>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</si>
  <si>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</si>
  <si>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</si>
  <si>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</si>
  <si>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</si>
  <si>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</si>
  <si>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</si>
  <si>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</si>
  <si>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</si>
  <si>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</si>
  <si>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</si>
  <si>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</si>
  <si>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</si>
  <si>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</si>
  <si>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</si>
  <si>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</si>
  <si>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</si>
  <si>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</si>
  <si>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</si>
  <si>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</si>
  <si>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</si>
  <si>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</si>
  <si>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</si>
  <si>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</si>
  <si>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</si>
  <si>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</si>
  <si>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</si>
  <si>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</si>
  <si>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</si>
  <si>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</si>
  <si>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</si>
  <si>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</si>
  <si>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</si>
  <si>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</si>
  <si>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</si>
  <si>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</si>
  <si>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</si>
  <si>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</si>
  <si>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Итоговая контрольная работа по обществознанию</t>
  </si>
  <si>
    <t>Контрольная работа</t>
  </si>
  <si>
    <t>Виноградов Артем</t>
  </si>
  <si>
    <t>Знание ряда ключевых понятий базовых для школьного обществознания наук. (Человек, личность)</t>
  </si>
  <si>
    <t>Знание ряда ключевых понятий базовых для школьного обществознания наук. (Человек  как биосоциальное существо)</t>
  </si>
  <si>
    <t>Знание ряда ключевых понятий базовых для школьного обществознания наук. (Человек, познание)</t>
  </si>
  <si>
    <t>Знание ряда ключевых понятий базовых для школьного обществознания наук. (Человек, деятельность)</t>
  </si>
  <si>
    <t>Знание ряда ключевых понятий базовых для школьного обществознания наук. (Человек, потребности)</t>
  </si>
  <si>
    <t>Знание ряда ключевых понятий базовых для школьного обществознания наук. (Человек, межличностные отношения)</t>
  </si>
  <si>
    <t>Знание ряда ключевых понятий базовых для школьного обществознания наук. (Человек, группа)</t>
  </si>
  <si>
    <t>Знание ряда ключевых понятий базовых для школьного обществознания наук. (Человек, общение)</t>
  </si>
  <si>
    <t>Знание ряда ключевых понятий базовых для школьного обществознания наук. (Человек, конфликты)</t>
  </si>
  <si>
    <t>Знание ряда ключевых понятий базовых для школьного обществознания наук. (Человек, нравственность)</t>
  </si>
  <si>
    <t xml:space="preserve">Поиск и извлечение социальной информации, представленной в различных источниках  </t>
  </si>
  <si>
    <t xml:space="preserve">Задание ориентировано на проверяемое умение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</si>
</sst>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6" sqref="I26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97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6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45040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14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2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100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101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2</v>
      </c>
      <c r="G15" s="53"/>
      <c r="H15" s="53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104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2</v>
      </c>
      <c r="G18" s="53"/>
      <c r="H18" s="53"/>
      <c r="I18" s="43" t="s">
        <v>105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106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107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2</v>
      </c>
      <c r="G21" s="53"/>
      <c r="H21" s="53"/>
      <c r="I21" s="43" t="s">
        <v>107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107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2</v>
      </c>
      <c r="G23" s="53"/>
      <c r="H23" s="53"/>
      <c r="I23" s="43" t="s">
        <v>108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3</v>
      </c>
      <c r="G24" s="53"/>
      <c r="H24" s="53"/>
      <c r="I24" s="43" t="s">
        <v>109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N11" sqref="N1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8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9</v>
      </c>
      <c r="H6" s="30" t="s">
        <v>79</v>
      </c>
      <c r="I6" s="34">
        <v>12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13</v>
      </c>
      <c r="H7" s="30" t="s">
        <v>79</v>
      </c>
      <c r="I7" s="34">
        <v>17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18</v>
      </c>
      <c r="H8" s="30" t="s">
        <v>79</v>
      </c>
      <c r="I8" s="34">
        <v>21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U10" sqref="U10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обществознанию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45040</v>
      </c>
      <c r="C4" s="23" t="s">
        <v>56</v>
      </c>
      <c r="D4" s="35">
        <f>IF(Списки!G3="","",Списки!G3)</f>
        <v>6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4</v>
      </c>
      <c r="BF5" s="27">
        <f>IF(Q66="","",IF(Q66&gt;='1'!$I$1/2,1,IF(Q66&gt;='1'!$I$1*0.2,2,IF(Таблица!Q66&gt;0,3,IF(Таблица!Q66=0,4,5)))))</f>
        <v>4</v>
      </c>
      <c r="BG5" s="27">
        <f>IF(R66="","",IF(R66&gt;='1'!$I$1/2,1,IF(R66&gt;='1'!$I$1*0.2,2,IF(Таблица!R66&gt;0,3,IF(Таблица!R66=0,4,5)))))</f>
        <v>4</v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13</v>
      </c>
      <c r="D6" s="20">
        <f>IF(COUNTBLANK(E6:AR6)=40,"",IF(C6&gt;='1'!$G$8,5,IF(C6&gt;='1'!$G$7,4,IF(C6&gt;='1'!$G$6,3,2))))</f>
        <v>4</v>
      </c>
      <c r="E6" s="7">
        <v>1</v>
      </c>
      <c r="F6" s="7">
        <v>2</v>
      </c>
      <c r="G6" s="7">
        <v>1</v>
      </c>
      <c r="H6" s="7">
        <v>0</v>
      </c>
      <c r="I6" s="7">
        <v>2</v>
      </c>
      <c r="J6" s="7">
        <v>0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1</v>
      </c>
      <c r="Q6" s="7">
        <v>1</v>
      </c>
      <c r="R6" s="7">
        <v>2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>9;</v>
      </c>
      <c r="BC12" s="9" t="str">
        <f t="shared" si="1"/>
        <v>10;</v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/>
      </c>
      <c r="AX15" s="9" t="str">
        <f t="shared" si="4"/>
        <v>5;</v>
      </c>
      <c r="AY15" s="9" t="str">
        <f t="shared" si="4"/>
        <v/>
      </c>
      <c r="AZ15" s="9" t="str">
        <f t="shared" si="4"/>
        <v>7;</v>
      </c>
      <c r="BA15" s="9" t="str">
        <f t="shared" si="4"/>
        <v>8;</v>
      </c>
      <c r="BB15" s="9" t="str">
        <f t="shared" si="4"/>
        <v/>
      </c>
      <c r="BC15" s="9" t="str">
        <f t="shared" si="4"/>
        <v/>
      </c>
      <c r="BD15" s="9" t="str">
        <f t="shared" si="4"/>
        <v>11;</v>
      </c>
      <c r="BE15" s="9" t="str">
        <f t="shared" si="4"/>
        <v>12;</v>
      </c>
      <c r="BF15" s="9" t="str">
        <f t="shared" si="4"/>
        <v>13;</v>
      </c>
      <c r="BG15" s="9" t="str">
        <f t="shared" si="4"/>
        <v>14;</v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4;6;9;10;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1;2;3;5;7;8;11;12;13;14;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13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0</v>
      </c>
      <c r="J66" s="41">
        <f t="shared" si="6"/>
        <v>1</v>
      </c>
      <c r="K66" s="41">
        <f t="shared" si="6"/>
        <v>0</v>
      </c>
      <c r="L66" s="41">
        <f t="shared" si="6"/>
        <v>0</v>
      </c>
      <c r="M66" s="41">
        <f t="shared" si="6"/>
        <v>1</v>
      </c>
      <c r="N66" s="41">
        <f t="shared" si="6"/>
        <v>1</v>
      </c>
      <c r="O66" s="41">
        <f t="shared" si="6"/>
        <v>0</v>
      </c>
      <c r="P66" s="41">
        <f t="shared" si="6"/>
        <v>0</v>
      </c>
      <c r="Q66" s="41">
        <f t="shared" si="6"/>
        <v>0</v>
      </c>
      <c r="R66" s="41">
        <f t="shared" si="6"/>
        <v>0</v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Знание ряда ключевых понятий базовых для школьного обществознания наук. (Человек, личность)</v>
      </c>
      <c r="F67" s="69" t="str">
        <f>IF(Списки!$I$12="","",Списки!$I$12)</f>
        <v>Знание ряда ключевых понятий базовых для школьного обществознания наук. (Человек  как биосоциальное существо)</v>
      </c>
      <c r="G67" s="69" t="str">
        <f>IF(Списки!$I$13="","",Списки!$I$13)</f>
        <v>Знание ряда ключевых понятий базовых для школьного обществознания наук. (Человек, познание)</v>
      </c>
      <c r="H67" s="69" t="str">
        <f>IF(Списки!$I$14="","",Списки!$I$14)</f>
        <v>Знание ряда ключевых понятий базовых для школьного обществознания наук. (Человек, деятельность)</v>
      </c>
      <c r="I67" s="69" t="str">
        <f>IF(Списки!$I$15="","",Списки!$I$15)</f>
        <v>Знание ряда ключевых понятий базовых для школьного обществознания наук. (Человек, потребности)</v>
      </c>
      <c r="J67" s="69" t="str">
        <f>IF(Списки!$I$16="","",Списки!$I$16)</f>
        <v>Знание ряда ключевых понятий базовых для школьного обществознания наук. (Человек, межличностные отношения)</v>
      </c>
      <c r="K67" s="69" t="str">
        <f>IF(Списки!$I$17="","",Списки!$I$17)</f>
        <v>Знание ряда ключевых понятий базовых для школьного обществознания наук. (Человек, группа)</v>
      </c>
      <c r="L67" s="69" t="str">
        <f>IF(Списки!$I$18="","",Списки!$I$18)</f>
        <v>Знание ряда ключевых понятий базовых для школьного обществознания наук. (Человек, общение)</v>
      </c>
      <c r="M67" s="69" t="str">
        <f>IF(Списки!$I$19="","",Списки!$I$19)</f>
        <v>Знание ряда ключевых понятий базовых для школьного обществознания наук. (Человек, конфликты)</v>
      </c>
      <c r="N67" s="69" t="str">
        <f>IF(Списки!$I$20="","",Списки!$I$20)</f>
        <v>Знание ряда ключевых понятий базовых для школьного обществознания наук. (Человек, нравственность)</v>
      </c>
      <c r="O67" s="69" t="str">
        <f>IF(Списки!$I$21="","",Списки!$I$21)</f>
        <v>Знание ряда ключевых понятий базовых для школьного обществознания наук. (Человек, нравственность)</v>
      </c>
      <c r="P67" s="69" t="str">
        <f>IF(Списки!$I$22="","",Списки!$I$22)</f>
        <v>Знание ряда ключевых понятий базовых для школьного обществознания наук. (Человек, нравственность)</v>
      </c>
      <c r="Q67" s="69" t="str">
        <f>IF(Списки!$I$23="","",Списки!$I$23)</f>
        <v xml:space="preserve">Поиск и извлечение социальной информации, представленной в различных источниках  </v>
      </c>
      <c r="R67" s="69" t="str">
        <f>IF(Списки!$I$24="","",Списки!$I$24)</f>
        <v xml:space="preserve">Задание ориентировано на проверяемое умение </v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G6:G7 I6:I7 K6:K7 M6:M7 O6:O7 E5:E45">
    <cfRule type="expression" dxfId="5" priority="6">
      <formula>$E$5=""</formula>
    </cfRule>
  </conditionalFormatting>
  <conditionalFormatting sqref="P7 H6:H7 J6:J7 L6:L7 N6:N7 F5:F45">
    <cfRule type="expression" dxfId="4" priority="5">
      <formula>$F$5=""</formula>
    </cfRule>
  </conditionalFormatting>
  <conditionalFormatting sqref="G5 G8:G45">
    <cfRule type="expression" dxfId="3" priority="4">
      <formula>$G$5=""</formula>
    </cfRule>
  </conditionalFormatting>
  <conditionalFormatting sqref="H5:AR5 H8:AR45 Q7:AR7 P6:AR6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M5" sqref="M5:P5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обществознанию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45040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6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1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8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9</v>
      </c>
      <c r="N8" s="102"/>
      <c r="O8" s="26" t="s">
        <v>81</v>
      </c>
      <c r="P8" s="24">
        <f>'1'!I6</f>
        <v>12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13</v>
      </c>
      <c r="N9" s="102"/>
      <c r="O9" s="26" t="s">
        <v>81</v>
      </c>
      <c r="P9" s="24">
        <f>'1'!I7</f>
        <v>17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18</v>
      </c>
      <c r="N10" s="102"/>
      <c r="O10" s="26" t="s">
        <v>81</v>
      </c>
      <c r="P10" s="24">
        <f>'1'!I8</f>
        <v>21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1;2;3;5;7;8;11;12;13;14;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4;6;9;10;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2023-05-18T12:10:14Z</dcterms:modified>
</cp:coreProperties>
</file>